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D9EAD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2" customWidth="1" min="1" max="1"/>
    <col width="32" customWidth="1" min="2" max="2"/>
    <col width="5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52" customWidth="1" min="9" max="9"/>
    <col width="14" customWidth="1" min="10" max="10"/>
  </cols>
  <sheetData>
    <row r="1">
      <c r="A1" s="1" t="inlineStr">
        <is>
          <t>In-House Fulfillment Cost Calculator — by NexHaul 3PL</t>
        </is>
      </c>
      <c r="B1" s="2" t="n"/>
      <c r="C1" s="2" t="n"/>
      <c r="D1" s="3" t="n"/>
    </row>
    <row r="2">
      <c r="A2" s="4" t="inlineStr">
        <is>
          <t>Instructions: Fill in the green INPUT cells (column B). The calculator will show your true cost per order vs. what you'd pay at NexHaul. Most brands shipping 100+ orders/month discover their real cost is $4–$7 per order once labor is honest.</t>
        </is>
      </c>
      <c r="B2" s="4" t="inlineStr"/>
      <c r="C2" s="4" t="inlineStr"/>
      <c r="D2" s="4" t="inlineStr"/>
    </row>
    <row r="3">
      <c r="A3" s="4" t="inlineStr"/>
      <c r="B3" s="4" t="inlineStr"/>
      <c r="C3" s="4" t="inlineStr"/>
      <c r="D3" s="4" t="inlineStr"/>
    </row>
    <row r="4">
      <c r="A4" s="5" t="inlineStr">
        <is>
          <t>INPUTS</t>
        </is>
      </c>
      <c r="B4" s="5" t="inlineStr"/>
      <c r="C4" s="5" t="inlineStr"/>
      <c r="D4" s="5" t="inlineStr"/>
    </row>
    <row r="5">
      <c r="A5" s="4" t="inlineStr">
        <is>
          <t>Orders shipped per month</t>
        </is>
      </c>
      <c r="B5" s="6" t="n">
        <v>500</v>
      </c>
      <c r="C5" s="4" t="inlineStr"/>
      <c r="D5" s="4" t="inlineStr"/>
    </row>
    <row r="6">
      <c r="A6" s="4" t="inlineStr">
        <is>
          <t>Hourly wage (what you pay yourself or staff)</t>
        </is>
      </c>
      <c r="B6" s="6" t="inlineStr">
        <is>
          <t>$25.00</t>
        </is>
      </c>
      <c r="C6" s="4" t="inlineStr"/>
      <c r="D6" s="4" t="inlineStr"/>
    </row>
    <row r="7">
      <c r="A7" s="4" t="inlineStr">
        <is>
          <t>Minutes per order (pick + pack + label)</t>
        </is>
      </c>
      <c r="B7" s="6" t="n">
        <v>12</v>
      </c>
      <c r="C7" s="4" t="inlineStr"/>
      <c r="D7" s="4" t="inlineStr"/>
    </row>
    <row r="8">
      <c r="A8" s="4" t="inlineStr">
        <is>
          <t>Packaging cost per order (box/poly + dunnage + tape + label)</t>
        </is>
      </c>
      <c r="B8" s="6" t="inlineStr">
        <is>
          <t>$0.85</t>
        </is>
      </c>
      <c r="C8" s="4" t="inlineStr"/>
      <c r="D8" s="4" t="inlineStr"/>
    </row>
    <row r="9">
      <c r="A9" s="4" t="inlineStr">
        <is>
          <t>Monthly cost of storage space (rent for warehouse/garage/spare room)</t>
        </is>
      </c>
      <c r="B9" s="6" t="inlineStr">
        <is>
          <t>$400</t>
        </is>
      </c>
      <c r="C9" s="4" t="inlineStr"/>
      <c r="D9" s="4" t="inlineStr"/>
    </row>
    <row r="10">
      <c r="A10" s="4" t="inlineStr">
        <is>
          <t>Software / tools per month (Shipstation/Pirateship/etc.)</t>
        </is>
      </c>
      <c r="B10" s="6" t="inlineStr">
        <is>
          <t>$50</t>
        </is>
      </c>
      <c r="C10" s="4" t="inlineStr"/>
      <c r="D10" s="4" t="inlineStr"/>
    </row>
    <row r="11">
      <c r="A11" s="4" t="inlineStr">
        <is>
          <t>Inbound receiving — pallets per month</t>
        </is>
      </c>
      <c r="B11" s="6" t="n">
        <v>2</v>
      </c>
      <c r="C11" s="4" t="inlineStr"/>
      <c r="D11" s="4" t="inlineStr"/>
    </row>
    <row r="12">
      <c r="A12" s="4" t="inlineStr">
        <is>
          <t>Hours spent per inbound (offloading + putaway)</t>
        </is>
      </c>
      <c r="B12" s="6" t="n">
        <v>3</v>
      </c>
      <c r="C12" s="4" t="inlineStr"/>
      <c r="D12" s="4" t="inlineStr"/>
    </row>
    <row r="13">
      <c r="A13" s="4" t="inlineStr">
        <is>
          <t>Returns per month (avg)</t>
        </is>
      </c>
      <c r="B13" s="6" t="n">
        <v>15</v>
      </c>
      <c r="C13" s="4" t="inlineStr"/>
      <c r="D13" s="4" t="inlineStr"/>
    </row>
    <row r="14">
      <c r="A14" s="4" t="inlineStr">
        <is>
          <t>Minutes per return (process + restock or dispose)</t>
        </is>
      </c>
      <c r="B14" s="6" t="n">
        <v>20</v>
      </c>
      <c r="C14" s="4" t="inlineStr"/>
      <c r="D14" s="4" t="inlineStr"/>
    </row>
    <row r="15">
      <c r="A15" s="4" t="inlineStr"/>
      <c r="B15" s="4" t="inlineStr"/>
      <c r="C15" s="4" t="inlineStr"/>
      <c r="D15" s="4" t="inlineStr"/>
    </row>
    <row r="16">
      <c r="A16" s="5" t="inlineStr">
        <is>
          <t>CALCULATED — YOUR REAL COSTS</t>
        </is>
      </c>
      <c r="B16" s="5" t="inlineStr"/>
      <c r="C16" s="5" t="inlineStr"/>
      <c r="D16" s="5" t="inlineStr"/>
    </row>
    <row r="17">
      <c r="A17" s="4" t="inlineStr">
        <is>
          <t>Labor cost — picking and packing</t>
        </is>
      </c>
      <c r="B17" s="4">
        <f>(B8*B9/60)*B7</f>
        <v/>
      </c>
      <c r="C17" s="4" t="inlineStr">
        <is>
          <t>(orders × min/order ÷ 60) × wage</t>
        </is>
      </c>
      <c r="D17" s="4" t="inlineStr"/>
    </row>
    <row r="18">
      <c r="A18" s="4" t="inlineStr">
        <is>
          <t>Labor cost — receiving</t>
        </is>
      </c>
      <c r="B18" s="4">
        <f>B14*B15*B7</f>
        <v/>
      </c>
      <c r="C18" s="4" t="inlineStr">
        <is>
          <t>pallets × hours × wage</t>
        </is>
      </c>
      <c r="D18" s="4" t="inlineStr"/>
    </row>
    <row r="19">
      <c r="A19" s="4" t="inlineStr">
        <is>
          <t>Labor cost — returns</t>
        </is>
      </c>
      <c r="B19" s="4">
        <f>(B16*B17/60)*B7</f>
        <v/>
      </c>
      <c r="C19" s="4" t="inlineStr">
        <is>
          <t>(returns × min/return ÷ 60) × wage</t>
        </is>
      </c>
      <c r="D19" s="4" t="inlineStr"/>
    </row>
    <row r="20">
      <c r="A20" s="4" t="inlineStr">
        <is>
          <t>Total labor cost per month</t>
        </is>
      </c>
      <c r="B20" s="4">
        <f>SUM(C16:C18)</f>
        <v/>
      </c>
      <c r="C20" s="4" t="inlineStr"/>
      <c r="D20" s="4" t="inlineStr"/>
    </row>
    <row r="21">
      <c r="A21" s="4" t="inlineStr">
        <is>
          <t>Total packaging cost per month</t>
        </is>
      </c>
      <c r="B21" s="4">
        <f>B8*B10</f>
        <v/>
      </c>
      <c r="C21" s="4" t="inlineStr">
        <is>
          <t>orders × packaging cost</t>
        </is>
      </c>
      <c r="D21" s="4" t="inlineStr"/>
    </row>
    <row r="22">
      <c r="A22" s="4" t="inlineStr">
        <is>
          <t>Total monthly fulfillment cost</t>
        </is>
      </c>
      <c r="B22" s="4">
        <f>C19+C20+B11+B12</f>
        <v/>
      </c>
      <c r="C22" s="4" t="inlineStr">
        <is>
          <t>labor + packaging + storage + software</t>
        </is>
      </c>
      <c r="D22" s="4" t="inlineStr"/>
    </row>
    <row r="23">
      <c r="A23" s="4" t="inlineStr">
        <is>
          <t>Hours per month spent on fulfillment</t>
        </is>
      </c>
      <c r="B23" s="4">
        <f>(B8*B9+B14*B15*60+B16*B17)/60</f>
        <v/>
      </c>
      <c r="C23" s="4" t="inlineStr">
        <is>
          <t>total minutes ÷ 60</t>
        </is>
      </c>
      <c r="D23" s="4" t="inlineStr"/>
    </row>
    <row r="24">
      <c r="A24" s="4" t="inlineStr">
        <is>
          <t>True cost per order (self-fulfillment)</t>
        </is>
      </c>
      <c r="B24" s="4">
        <f>C21/B8</f>
        <v/>
      </c>
      <c r="C24" s="4" t="inlineStr">
        <is>
          <t>total monthly cost ÷ orders</t>
        </is>
      </c>
      <c r="D24" s="4" t="inlineStr"/>
    </row>
    <row r="25">
      <c r="A25" s="4" t="inlineStr"/>
      <c r="B25" s="4" t="inlineStr"/>
      <c r="C25" s="4" t="inlineStr"/>
      <c r="D25" s="4" t="inlineStr"/>
    </row>
    <row r="26">
      <c r="A26" s="5" t="inlineStr">
        <is>
          <t>COMPARED TO NEXHAUL</t>
        </is>
      </c>
      <c r="B26" s="5" t="inlineStr"/>
      <c r="C26" s="5" t="inlineStr"/>
      <c r="D26" s="5" t="inlineStr"/>
    </row>
    <row r="27">
      <c r="A27" s="4" t="inlineStr">
        <is>
          <t>NexHaul per-order rate at this volume</t>
        </is>
      </c>
      <c r="B27" s="4">
        <f>IF(B8&lt;500</f>
        <v/>
      </c>
      <c r="C27" s="4" t="n">
        <v>3</v>
      </c>
      <c r="D27" s="4" t="inlineStr">
        <is>
          <t>IF(B8&lt;2500</t>
        </is>
      </c>
      <c r="E27" s="4" t="n">
        <v>2.75</v>
      </c>
      <c r="F27" s="4" t="inlineStr">
        <is>
          <t>IF(B8&lt;10000</t>
        </is>
      </c>
      <c r="G27" s="4" t="n">
        <v>2.25</v>
      </c>
      <c r="H27" s="4" t="inlineStr">
        <is>
          <t>2.00)))</t>
        </is>
      </c>
      <c r="I27" s="4" t="inlineStr">
        <is>
          <t>$3.00 at &lt;500 / $2.75 at 500–2,499 / $2.25 at 2,500–9,999 / $2.00 at 10,000+</t>
        </is>
      </c>
      <c r="J27" s="4" t="inlineStr"/>
    </row>
    <row r="28">
      <c r="A28" s="4" t="inlineStr">
        <is>
          <t>NexHaul monthly fulfillment cost estimate</t>
        </is>
      </c>
      <c r="B28" s="4">
        <f>B8*C26+B11*0.5+50</f>
        <v/>
      </c>
      <c r="C28" s="4" t="inlineStr">
        <is>
          <t>(orders × rate) + (your storage × 0.5 for NexHaul pallet rate) + $50 software</t>
        </is>
      </c>
      <c r="D28" s="4" t="inlineStr"/>
    </row>
    <row r="29">
      <c r="A29" s="4" t="inlineStr">
        <is>
          <t>Monthly savings vs. self-fulfilling</t>
        </is>
      </c>
      <c r="B29" s="4">
        <f>C21-C27</f>
        <v/>
      </c>
      <c r="C29" s="4" t="inlineStr"/>
      <c r="D29" s="4" t="inlineStr"/>
    </row>
    <row r="30">
      <c r="A30" s="4" t="inlineStr">
        <is>
          <t>Annual savings</t>
        </is>
      </c>
      <c r="B30" s="4">
        <f>C28*12</f>
        <v/>
      </c>
      <c r="C30" s="4" t="inlineStr"/>
      <c r="D30" s="4" t="inlineStr"/>
    </row>
    <row r="31">
      <c r="A31" s="4" t="inlineStr">
        <is>
          <t>Hours per year you get back</t>
        </is>
      </c>
      <c r="B31" s="4">
        <f>C22*12</f>
        <v/>
      </c>
      <c r="C31" s="4" t="inlineStr"/>
      <c r="D31" s="4" t="inlineStr"/>
    </row>
    <row r="32">
      <c r="A32" s="4" t="inlineStr"/>
      <c r="B32" s="4" t="inlineStr"/>
      <c r="C32" s="4" t="inlineStr"/>
      <c r="D32" s="4" t="inlineStr"/>
    </row>
    <row r="33">
      <c r="A33" s="4" t="inlineStr">
        <is>
          <t>WHAT THIS DOESN'T INCLUDE (your real cost is even higher):</t>
        </is>
      </c>
      <c r="B33" s="4" t="inlineStr"/>
      <c r="C33" s="4" t="inlineStr"/>
      <c r="D33" s="4" t="inlineStr"/>
    </row>
    <row r="34">
      <c r="A34" s="4" t="inlineStr">
        <is>
          <t>• Sick days, vacations, and time you're traveling that orders still need to ship</t>
        </is>
      </c>
      <c r="B34" s="4" t="inlineStr"/>
      <c r="C34" s="4" t="inlineStr"/>
      <c r="D34" s="4" t="inlineStr"/>
    </row>
    <row r="35">
      <c r="A35" s="4" t="inlineStr">
        <is>
          <t>• Mistakes — when you pack the wrong SKU and have to overnight a replacement + eat the cost</t>
        </is>
      </c>
      <c r="B35" s="4" t="inlineStr"/>
      <c r="C35" s="4" t="inlineStr"/>
      <c r="D35" s="4" t="inlineStr"/>
    </row>
    <row r="36">
      <c r="A36" s="4" t="inlineStr">
        <is>
          <t>• The opportunity cost of you running ops instead of building the brand</t>
        </is>
      </c>
      <c r="B36" s="4" t="inlineStr"/>
      <c r="C36" s="4" t="inlineStr"/>
      <c r="D36" s="4" t="inlineStr"/>
    </row>
    <row r="37">
      <c r="A37" s="4" t="inlineStr">
        <is>
          <t>• Carrier rate increases (USPS, UPS, FedEx raise rates 5–7% annually — you pay full retail)</t>
        </is>
      </c>
      <c r="B37" s="4" t="inlineStr"/>
      <c r="C37" s="4" t="inlineStr"/>
      <c r="D37" s="4" t="inlineStr"/>
    </row>
    <row r="38">
      <c r="A38" s="4" t="inlineStr">
        <is>
          <t>• Equipment depreciation (printers, scales, shelving, scanners)</t>
        </is>
      </c>
      <c r="B38" s="4" t="inlineStr"/>
      <c r="C38" s="4" t="inlineStr"/>
      <c r="D38" s="4" t="inlineStr"/>
    </row>
    <row r="39">
      <c r="A39" s="4" t="inlineStr">
        <is>
          <t>• Software you'll need at scale (inventory management, returns portal, integrations)</t>
        </is>
      </c>
      <c r="B39" s="4" t="inlineStr"/>
      <c r="C39" s="4" t="inlineStr"/>
      <c r="D39" s="4" t="inlineStr"/>
    </row>
    <row r="40">
      <c r="A40" s="4" t="inlineStr"/>
      <c r="B40" s="4" t="inlineStr"/>
      <c r="C40" s="4" t="inlineStr"/>
      <c r="D40" s="4" t="inlineStr"/>
    </row>
    <row r="41">
      <c r="A41" s="4" t="inlineStr">
        <is>
          <t>Made by NexHaul 3PL · www.nexhaul-3pl.com · (801) 214-8013 · Salt Lake City, UT</t>
        </is>
      </c>
      <c r="B41" s="4" t="inlineStr"/>
      <c r="C41" s="4" t="inlineStr"/>
      <c r="D41" s="4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2026-05-12T23:45:45Z</dcterms:created>
  <dcterms:modified xsi:type="dcterms:W3CDTF">2026-05-12T23:45:45Z</dcterms:modified>
</cp:coreProperties>
</file>